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<sst xmlns="http://schemas.openxmlformats.org/spreadsheetml/2006/main" count="29" uniqueCount="15">
  <si>
    <t>Cijfer</t>
  </si>
  <si>
    <t>t</t>
  </si>
  <si>
    <t>o</t>
  </si>
  <si>
    <t>a</t>
  </si>
  <si>
    <t>l</t>
  </si>
  <si>
    <t>n</t>
  </si>
  <si>
    <t>p</t>
  </si>
  <si>
    <t>g</t>
  </si>
  <si>
    <t>v</t>
  </si>
  <si>
    <t>e</t>
  </si>
  <si>
    <t>d</t>
  </si>
  <si>
    <t>w</t>
  </si>
  <si>
    <t>r</t>
  </si>
  <si>
    <t>f</t>
  </si>
  <si>
    <t>u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</si>
</sst>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3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workbookViewId="0" topLeftCell="A1">
      <selection activeCell="Q5" sqref="Q5"/>
    </sheetView>
  </sheetViews>
  <sheetFormatPr defaultColWidth="9.140625" defaultRowHeight="12.75"/>
  <cols>
    <col min="1" max="1" width="3.7109375" style="2" customWidth="1"/>
    <col min="2" max="2" width="5.7109375" style="3" customWidth="1"/>
    <col min="3" max="16" width="4.7109375" style="5" customWidth="1"/>
    <col min="17" max="18" width="4.7109375" style="0" customWidth="1"/>
    <col min="19" max="19" width="0.9921875" style="0" customWidth="1"/>
    <col min="20" max="20" width="3.8515625" style="0" customWidth="1"/>
    <col min="21" max="24" width="5.7109375" style="0" customWidth="1"/>
  </cols>
  <sheetData>
    <row r="1" ht="15" customHeight="1">
      <c r="D1" s="6" t="s">
        <v>0</v>
      </c>
    </row>
    <row r="2" spans="1:18" s="1" customFormat="1" ht="15" customHeight="1" thickBot="1">
      <c r="A2" s="3"/>
      <c r="B2" s="23"/>
      <c r="C2" s="24">
        <v>9.5</v>
      </c>
      <c r="D2" s="25">
        <v>9</v>
      </c>
      <c r="E2" s="26">
        <v>8.5</v>
      </c>
      <c r="F2" s="25">
        <v>8</v>
      </c>
      <c r="G2" s="26">
        <v>7.5</v>
      </c>
      <c r="H2" s="25">
        <v>7</v>
      </c>
      <c r="I2" s="26">
        <v>6.5</v>
      </c>
      <c r="J2" s="25">
        <v>6</v>
      </c>
      <c r="K2" s="26">
        <v>5.5</v>
      </c>
      <c r="L2" s="25">
        <v>5</v>
      </c>
      <c r="M2" s="26">
        <v>4.5</v>
      </c>
      <c r="N2" s="25">
        <v>4</v>
      </c>
      <c r="O2" s="26">
        <v>3.5</v>
      </c>
      <c r="P2" s="25">
        <v>3</v>
      </c>
      <c r="Q2" s="27">
        <v>2.5</v>
      </c>
      <c r="R2" s="28">
        <v>2</v>
      </c>
    </row>
    <row r="3" spans="1:20" s="12" customFormat="1" ht="15" customHeight="1">
      <c r="A3" s="9" t="s">
        <v>3</v>
      </c>
      <c r="B3" s="29">
        <v>5</v>
      </c>
      <c r="C3" s="30"/>
      <c r="D3" s="31"/>
      <c r="E3" s="31"/>
      <c r="F3" s="31"/>
      <c r="G3" s="31"/>
      <c r="H3" s="31"/>
      <c r="I3" s="31"/>
      <c r="J3" s="31">
        <f aca="true" t="shared" si="0" ref="J3:J12">B3-(0.8*B3)</f>
        <v>1</v>
      </c>
      <c r="K3" s="31"/>
      <c r="L3" s="31"/>
      <c r="M3" s="31"/>
      <c r="N3" s="31"/>
      <c r="O3" s="31"/>
      <c r="P3" s="31"/>
      <c r="Q3" s="31"/>
      <c r="R3" s="31">
        <f aca="true" t="shared" si="1" ref="R3:R12">B3-(0.6*B3)</f>
        <v>2</v>
      </c>
      <c r="T3" s="9" t="s">
        <v>13</v>
      </c>
    </row>
    <row r="4" spans="1:20" ht="15" customHeight="1">
      <c r="A4" s="9" t="s">
        <v>3</v>
      </c>
      <c r="B4" s="32">
        <v>10</v>
      </c>
      <c r="C4" s="33"/>
      <c r="D4" s="34"/>
      <c r="E4" s="34"/>
      <c r="F4" s="34">
        <f>B4-(0.9*B4)</f>
        <v>1</v>
      </c>
      <c r="G4" s="34"/>
      <c r="H4" s="34"/>
      <c r="I4" s="34"/>
      <c r="J4" s="34">
        <f t="shared" si="0"/>
        <v>2</v>
      </c>
      <c r="K4" s="34"/>
      <c r="L4" s="34"/>
      <c r="M4" s="34"/>
      <c r="N4" s="34">
        <f>B4-(0.7*B4)</f>
        <v>3</v>
      </c>
      <c r="O4" s="34"/>
      <c r="P4" s="34"/>
      <c r="Q4" s="34"/>
      <c r="R4" s="34">
        <f t="shared" si="1"/>
        <v>4</v>
      </c>
      <c r="T4" s="9" t="s">
        <v>2</v>
      </c>
    </row>
    <row r="5" spans="1:20" s="12" customFormat="1" ht="15" customHeight="1">
      <c r="A5" s="9" t="s">
        <v>5</v>
      </c>
      <c r="B5" s="35">
        <v>15</v>
      </c>
      <c r="C5" s="33"/>
      <c r="D5" s="34">
        <v>1</v>
      </c>
      <c r="E5" s="34"/>
      <c r="F5" s="34"/>
      <c r="G5" s="34">
        <v>2</v>
      </c>
      <c r="H5" s="34"/>
      <c r="I5" s="34"/>
      <c r="J5" s="34">
        <f t="shared" si="0"/>
        <v>3</v>
      </c>
      <c r="K5" s="34"/>
      <c r="L5" s="34">
        <v>4</v>
      </c>
      <c r="M5" s="34"/>
      <c r="N5" s="34"/>
      <c r="O5" s="34">
        <v>5</v>
      </c>
      <c r="P5" s="34"/>
      <c r="Q5" s="34"/>
      <c r="R5" s="34">
        <f t="shared" si="1"/>
        <v>6</v>
      </c>
      <c r="T5" s="9" t="s">
        <v>14</v>
      </c>
    </row>
    <row r="6" spans="1:20" ht="15" customHeight="1">
      <c r="A6" s="9" t="s">
        <v>1</v>
      </c>
      <c r="B6" s="32">
        <v>20</v>
      </c>
      <c r="C6" s="33"/>
      <c r="D6" s="34">
        <f>B6-(0.95*B6)</f>
        <v>1</v>
      </c>
      <c r="E6" s="34"/>
      <c r="F6" s="34">
        <f>B6-(0.9*B6)</f>
        <v>2</v>
      </c>
      <c r="G6" s="34"/>
      <c r="H6" s="34">
        <f>B6-(0.85*B6)</f>
        <v>3</v>
      </c>
      <c r="I6" s="34"/>
      <c r="J6" s="34">
        <f t="shared" si="0"/>
        <v>4</v>
      </c>
      <c r="K6" s="34"/>
      <c r="L6" s="34">
        <f>B6-(0.75*B6)</f>
        <v>5</v>
      </c>
      <c r="M6" s="34"/>
      <c r="N6" s="34">
        <f>B6-(0.7*B6)</f>
        <v>6</v>
      </c>
      <c r="O6" s="34"/>
      <c r="P6" s="34">
        <f>B6-(0.65*B6)</f>
        <v>7</v>
      </c>
      <c r="Q6" s="34"/>
      <c r="R6" s="34">
        <f t="shared" si="1"/>
        <v>8</v>
      </c>
      <c r="T6" s="9" t="s">
        <v>1</v>
      </c>
    </row>
    <row r="7" spans="1:20" s="12" customFormat="1" ht="15" customHeight="1">
      <c r="A7" s="9" t="s">
        <v>3</v>
      </c>
      <c r="B7" s="35">
        <v>25</v>
      </c>
      <c r="C7" s="33"/>
      <c r="D7" s="34"/>
      <c r="E7" s="34">
        <f aca="true" t="shared" si="2" ref="E7:E12">B7-(0.925*B7)</f>
        <v>1.875</v>
      </c>
      <c r="F7" s="34"/>
      <c r="G7" s="34">
        <f aca="true" t="shared" si="3" ref="G7:G12">B7-(0.875*B7)</f>
        <v>3.125</v>
      </c>
      <c r="H7" s="34">
        <f>B7-(0.85*B7)</f>
        <v>3.75</v>
      </c>
      <c r="I7" s="34"/>
      <c r="J7" s="34">
        <f t="shared" si="0"/>
        <v>5</v>
      </c>
      <c r="K7" s="34"/>
      <c r="L7" s="34">
        <f>B7-(0.75*B7)</f>
        <v>6.25</v>
      </c>
      <c r="M7" s="34">
        <f aca="true" t="shared" si="4" ref="M7:M12">B7-(0.725*B7)</f>
        <v>6.875</v>
      </c>
      <c r="N7" s="34"/>
      <c r="O7" s="34">
        <f aca="true" t="shared" si="5" ref="O7:O12">B7-(0.675*B7)</f>
        <v>8.125</v>
      </c>
      <c r="P7" s="34">
        <f>B7-(0.65*B7)</f>
        <v>8.75</v>
      </c>
      <c r="Q7" s="34"/>
      <c r="R7" s="34">
        <f t="shared" si="1"/>
        <v>10</v>
      </c>
      <c r="T7" s="9" t="s">
        <v>9</v>
      </c>
    </row>
    <row r="8" spans="1:20" ht="15" customHeight="1">
      <c r="A8" s="9" t="s">
        <v>4</v>
      </c>
      <c r="B8" s="32">
        <v>30</v>
      </c>
      <c r="C8" s="33">
        <f>B8-(0.975*B8)</f>
        <v>0.75</v>
      </c>
      <c r="D8" s="34"/>
      <c r="E8" s="34">
        <f t="shared" si="2"/>
        <v>2.25</v>
      </c>
      <c r="F8" s="34">
        <f>B8-(0.9*B8)</f>
        <v>3</v>
      </c>
      <c r="G8" s="34">
        <f t="shared" si="3"/>
        <v>3.75</v>
      </c>
      <c r="H8" s="34"/>
      <c r="I8" s="34">
        <f>B8-(0.825*B8)</f>
        <v>5.25</v>
      </c>
      <c r="J8" s="34">
        <f t="shared" si="0"/>
        <v>6</v>
      </c>
      <c r="K8" s="34">
        <f>B8-(0.775*B8)</f>
        <v>6.75</v>
      </c>
      <c r="L8" s="34"/>
      <c r="M8" s="34">
        <f t="shared" si="4"/>
        <v>8.25</v>
      </c>
      <c r="N8" s="34">
        <f>B8-(0.7*B8)</f>
        <v>9</v>
      </c>
      <c r="O8" s="34">
        <f t="shared" si="5"/>
        <v>9.75</v>
      </c>
      <c r="P8" s="34"/>
      <c r="Q8" s="34">
        <f>B8-(0.625*B8)</f>
        <v>11.25</v>
      </c>
      <c r="R8" s="34">
        <f t="shared" si="1"/>
        <v>12</v>
      </c>
      <c r="T8" s="9"/>
    </row>
    <row r="9" spans="1:20" s="12" customFormat="1" ht="15" customHeight="1">
      <c r="A9" s="9"/>
      <c r="B9" s="35">
        <v>35</v>
      </c>
      <c r="C9" s="33">
        <f>B9-(0.975*B9)</f>
        <v>0.875</v>
      </c>
      <c r="D9" s="34">
        <f>B9-(0.95*B9)</f>
        <v>1.75</v>
      </c>
      <c r="E9" s="34">
        <f t="shared" si="2"/>
        <v>2.625</v>
      </c>
      <c r="F9" s="34"/>
      <c r="G9" s="34">
        <f t="shared" si="3"/>
        <v>4.375</v>
      </c>
      <c r="H9" s="34">
        <f>B9-(0.85*B9)</f>
        <v>5.25</v>
      </c>
      <c r="I9" s="34">
        <f>B9-(0.825*B9)</f>
        <v>6.125</v>
      </c>
      <c r="J9" s="34">
        <f t="shared" si="0"/>
        <v>7</v>
      </c>
      <c r="K9" s="34">
        <f>B9-(0.775*B9)</f>
        <v>7.875</v>
      </c>
      <c r="L9" s="34">
        <f>B9-(0.75*B9)</f>
        <v>8.75</v>
      </c>
      <c r="M9" s="34">
        <f t="shared" si="4"/>
        <v>9.625</v>
      </c>
      <c r="N9" s="34"/>
      <c r="O9" s="34">
        <f t="shared" si="5"/>
        <v>11.375</v>
      </c>
      <c r="P9" s="34">
        <f>B9-(0.65*B9)</f>
        <v>12.25</v>
      </c>
      <c r="Q9" s="34">
        <f>B9-(0.625*B9)</f>
        <v>13.125</v>
      </c>
      <c r="R9" s="34">
        <f t="shared" si="1"/>
        <v>14</v>
      </c>
      <c r="T9" s="9" t="s">
        <v>3</v>
      </c>
    </row>
    <row r="10" spans="1:20" ht="15" customHeight="1">
      <c r="A10" s="9" t="s">
        <v>2</v>
      </c>
      <c r="B10" s="32">
        <v>40</v>
      </c>
      <c r="C10" s="33">
        <f>B10-(0.975*B10)</f>
        <v>1</v>
      </c>
      <c r="D10" s="34">
        <f>B10-(0.95*B10)</f>
        <v>2</v>
      </c>
      <c r="E10" s="34">
        <f t="shared" si="2"/>
        <v>3</v>
      </c>
      <c r="F10" s="34">
        <f>B10-(0.9*B10)</f>
        <v>4</v>
      </c>
      <c r="G10" s="34">
        <f t="shared" si="3"/>
        <v>5</v>
      </c>
      <c r="H10" s="34">
        <f>B10-(0.85*B10)</f>
        <v>6</v>
      </c>
      <c r="I10" s="34">
        <f>B10-(0.825*B10)</f>
        <v>7</v>
      </c>
      <c r="J10" s="34">
        <f t="shared" si="0"/>
        <v>8</v>
      </c>
      <c r="K10" s="34">
        <f>B10-(0.775*B10)</f>
        <v>9</v>
      </c>
      <c r="L10" s="34">
        <f>B10-(0.75*B10)</f>
        <v>10</v>
      </c>
      <c r="M10" s="34">
        <f t="shared" si="4"/>
        <v>11</v>
      </c>
      <c r="N10" s="34">
        <f>B10-(0.7*B10)</f>
        <v>12</v>
      </c>
      <c r="O10" s="34">
        <f t="shared" si="5"/>
        <v>13</v>
      </c>
      <c r="P10" s="34">
        <f>B10-(0.65*B10)</f>
        <v>14</v>
      </c>
      <c r="Q10" s="34">
        <f>B10-(0.625*B10)</f>
        <v>15</v>
      </c>
      <c r="R10" s="34">
        <f t="shared" si="1"/>
        <v>16</v>
      </c>
      <c r="T10" s="9" t="s">
        <v>5</v>
      </c>
    </row>
    <row r="11" spans="1:20" s="12" customFormat="1" ht="15" customHeight="1">
      <c r="A11" s="9" t="s">
        <v>6</v>
      </c>
      <c r="B11" s="35">
        <v>45</v>
      </c>
      <c r="C11" s="33">
        <f>B11-(0.975*B11)</f>
        <v>1.125</v>
      </c>
      <c r="D11" s="34">
        <f>B11-(0.95*B11)</f>
        <v>2.25</v>
      </c>
      <c r="E11" s="34">
        <f t="shared" si="2"/>
        <v>3.375</v>
      </c>
      <c r="F11" s="34">
        <f>B11-(0.9*B11)</f>
        <v>4.5</v>
      </c>
      <c r="G11" s="34">
        <f t="shared" si="3"/>
        <v>5.625</v>
      </c>
      <c r="H11" s="34">
        <f>B11-(0.85*B11)</f>
        <v>6.75</v>
      </c>
      <c r="I11" s="34">
        <f>B11-(0.825*B11)</f>
        <v>7.875</v>
      </c>
      <c r="J11" s="34">
        <f t="shared" si="0"/>
        <v>9</v>
      </c>
      <c r="K11" s="34">
        <f>B11-(0.775*B11)</f>
        <v>10.125</v>
      </c>
      <c r="L11" s="34">
        <f>B11-(0.75*B11)</f>
        <v>11.25</v>
      </c>
      <c r="M11" s="34">
        <f t="shared" si="4"/>
        <v>12.375</v>
      </c>
      <c r="N11" s="34">
        <f>B11-(0.7*B11)</f>
        <v>13.500000000000004</v>
      </c>
      <c r="O11" s="34">
        <f t="shared" si="5"/>
        <v>14.624999999999996</v>
      </c>
      <c r="P11" s="34">
        <f>B11-(0.65*B11)</f>
        <v>15.75</v>
      </c>
      <c r="Q11" s="34">
        <f>B11-(0.625*B11)</f>
        <v>16.875</v>
      </c>
      <c r="R11" s="34">
        <f t="shared" si="1"/>
        <v>18</v>
      </c>
      <c r="T11" s="9" t="s">
        <v>1</v>
      </c>
    </row>
    <row r="12" spans="1:20" ht="15" customHeight="1">
      <c r="A12" s="9" t="s">
        <v>7</v>
      </c>
      <c r="B12" s="32">
        <v>50</v>
      </c>
      <c r="C12" s="33">
        <f>B12-(0.975*B12)</f>
        <v>1.25</v>
      </c>
      <c r="D12" s="34">
        <f>B12-(0.95*B12)</f>
        <v>2.5</v>
      </c>
      <c r="E12" s="34">
        <f t="shared" si="2"/>
        <v>3.75</v>
      </c>
      <c r="F12" s="34">
        <f>B12-(0.9*B12)</f>
        <v>5</v>
      </c>
      <c r="G12" s="34">
        <f t="shared" si="3"/>
        <v>6.25</v>
      </c>
      <c r="H12" s="34">
        <f>B12-(0.85*B12)</f>
        <v>7.5</v>
      </c>
      <c r="I12" s="34">
        <f>B12-(0.825*B12)</f>
        <v>8.75</v>
      </c>
      <c r="J12" s="34">
        <f t="shared" si="0"/>
        <v>10</v>
      </c>
      <c r="K12" s="34">
        <f>B12-(0.775*B12)</f>
        <v>11.25</v>
      </c>
      <c r="L12" s="34">
        <f>B12-(0.75*B12)</f>
        <v>12.5</v>
      </c>
      <c r="M12" s="34">
        <f t="shared" si="4"/>
        <v>13.75</v>
      </c>
      <c r="N12" s="34">
        <f>B12-(0.7*B12)</f>
        <v>15</v>
      </c>
      <c r="O12" s="34">
        <f t="shared" si="5"/>
        <v>16.25</v>
      </c>
      <c r="P12" s="34">
        <f>B12-(0.65*B12)</f>
        <v>17.5</v>
      </c>
      <c r="Q12" s="34">
        <f>B12-(0.625*B12)</f>
        <v>18.75</v>
      </c>
      <c r="R12" s="34">
        <f t="shared" si="1"/>
        <v>20</v>
      </c>
      <c r="T12" s="9" t="s">
        <v>11</v>
      </c>
    </row>
    <row r="13" spans="1:20" ht="15" customHeight="1">
      <c r="A13" s="9" t="s">
        <v>3</v>
      </c>
      <c r="B13" s="2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T13" s="9" t="s">
        <v>2</v>
      </c>
    </row>
    <row r="14" spans="1:20" s="12" customFormat="1" ht="15" customHeight="1">
      <c r="A14" s="9" t="s">
        <v>8</v>
      </c>
      <c r="B14" s="35">
        <v>55</v>
      </c>
      <c r="C14" s="33">
        <f aca="true" t="shared" si="6" ref="C14:C26">B14-(0.975*B14)</f>
        <v>1.375</v>
      </c>
      <c r="D14" s="34">
        <f aca="true" t="shared" si="7" ref="D14:D26">B14-(0.95*B14)</f>
        <v>2.75</v>
      </c>
      <c r="E14" s="34">
        <f aca="true" t="shared" si="8" ref="E14:E26">B14-(0.925*B14)</f>
        <v>4.125</v>
      </c>
      <c r="F14" s="34">
        <f aca="true" t="shared" si="9" ref="F14:F31">B14-(0.9*B14)</f>
        <v>5.5</v>
      </c>
      <c r="G14" s="34">
        <f aca="true" t="shared" si="10" ref="G14:G26">B14-(0.875*B14)</f>
        <v>6.875</v>
      </c>
      <c r="H14" s="34">
        <f aca="true" t="shared" si="11" ref="H14:H26">B14-(0.85*B14)</f>
        <v>8.25</v>
      </c>
      <c r="I14" s="34">
        <f aca="true" t="shared" si="12" ref="I14:I26">B14-(0.825*B14)</f>
        <v>9.625</v>
      </c>
      <c r="J14" s="34">
        <f aca="true" t="shared" si="13" ref="J14:J26">B14-(0.8*B14)</f>
        <v>11</v>
      </c>
      <c r="K14" s="34">
        <f aca="true" t="shared" si="14" ref="K14:K26">B14-(0.775*B14)</f>
        <v>12.375</v>
      </c>
      <c r="L14" s="34">
        <f aca="true" t="shared" si="15" ref="L14:L26">B14-(0.75*B14)</f>
        <v>13.75</v>
      </c>
      <c r="M14" s="34">
        <f aca="true" t="shared" si="16" ref="M14:M26">B14-(0.725*B14)</f>
        <v>15.125</v>
      </c>
      <c r="N14" s="34">
        <f aca="true" t="shared" si="17" ref="N14:N26">B14-(0.7*B14)</f>
        <v>16.5</v>
      </c>
      <c r="O14" s="34">
        <f aca="true" t="shared" si="18" ref="O14:O26">B14-(0.675*B14)</f>
        <v>17.875</v>
      </c>
      <c r="P14" s="34">
        <f aca="true" t="shared" si="19" ref="P14:P26">B14-(0.65*B14)</f>
        <v>19.25</v>
      </c>
      <c r="Q14" s="34">
        <f aca="true" t="shared" si="20" ref="Q14:Q26">B14-(0.625*B14)</f>
        <v>20.625</v>
      </c>
      <c r="R14" s="34">
        <f aca="true" t="shared" si="21" ref="R14:R26">B14-(0.6*B14)</f>
        <v>22</v>
      </c>
      <c r="T14" s="9" t="s">
        <v>2</v>
      </c>
    </row>
    <row r="15" spans="1:20" ht="15" customHeight="1">
      <c r="A15" s="9" t="s">
        <v>9</v>
      </c>
      <c r="B15" s="32">
        <v>60</v>
      </c>
      <c r="C15" s="33">
        <f t="shared" si="6"/>
        <v>1.5</v>
      </c>
      <c r="D15" s="34">
        <f t="shared" si="7"/>
        <v>3</v>
      </c>
      <c r="E15" s="34">
        <f t="shared" si="8"/>
        <v>4.5</v>
      </c>
      <c r="F15" s="34">
        <f t="shared" si="9"/>
        <v>6</v>
      </c>
      <c r="G15" s="34">
        <f t="shared" si="10"/>
        <v>7.5</v>
      </c>
      <c r="H15" s="34">
        <f t="shared" si="11"/>
        <v>9</v>
      </c>
      <c r="I15" s="34">
        <f t="shared" si="12"/>
        <v>10.5</v>
      </c>
      <c r="J15" s="34">
        <f t="shared" si="13"/>
        <v>12</v>
      </c>
      <c r="K15" s="34">
        <f t="shared" si="14"/>
        <v>13.5</v>
      </c>
      <c r="L15" s="34">
        <f t="shared" si="15"/>
        <v>15</v>
      </c>
      <c r="M15" s="34">
        <f t="shared" si="16"/>
        <v>16.5</v>
      </c>
      <c r="N15" s="34">
        <f t="shared" si="17"/>
        <v>18</v>
      </c>
      <c r="O15" s="34">
        <f t="shared" si="18"/>
        <v>19.5</v>
      </c>
      <c r="P15" s="34">
        <f t="shared" si="19"/>
        <v>21</v>
      </c>
      <c r="Q15" s="34">
        <f t="shared" si="20"/>
        <v>22.5</v>
      </c>
      <c r="R15" s="34">
        <f t="shared" si="21"/>
        <v>24</v>
      </c>
      <c r="T15" s="9" t="s">
        <v>12</v>
      </c>
    </row>
    <row r="16" spans="1:20" s="12" customFormat="1" ht="15" customHeight="1">
      <c r="A16" s="9" t="s">
        <v>5</v>
      </c>
      <c r="B16" s="35">
        <v>65</v>
      </c>
      <c r="C16" s="33">
        <f t="shared" si="6"/>
        <v>1.625</v>
      </c>
      <c r="D16" s="34">
        <f t="shared" si="7"/>
        <v>3.25</v>
      </c>
      <c r="E16" s="34">
        <f t="shared" si="8"/>
        <v>4.875</v>
      </c>
      <c r="F16" s="34">
        <f t="shared" si="9"/>
        <v>6.5</v>
      </c>
      <c r="G16" s="34">
        <f t="shared" si="10"/>
        <v>8.125</v>
      </c>
      <c r="H16" s="34">
        <f t="shared" si="11"/>
        <v>9.75</v>
      </c>
      <c r="I16" s="34">
        <f t="shared" si="12"/>
        <v>11.375</v>
      </c>
      <c r="J16" s="34">
        <f t="shared" si="13"/>
        <v>13</v>
      </c>
      <c r="K16" s="34">
        <f t="shared" si="14"/>
        <v>14.625</v>
      </c>
      <c r="L16" s="34">
        <f t="shared" si="15"/>
        <v>16.25</v>
      </c>
      <c r="M16" s="34">
        <f t="shared" si="16"/>
        <v>17.875</v>
      </c>
      <c r="N16" s="34">
        <f t="shared" si="17"/>
        <v>19.5</v>
      </c>
      <c r="O16" s="34">
        <f t="shared" si="18"/>
        <v>21.125</v>
      </c>
      <c r="P16" s="34">
        <f t="shared" si="19"/>
        <v>22.75</v>
      </c>
      <c r="Q16" s="34">
        <f t="shared" si="20"/>
        <v>24.375</v>
      </c>
      <c r="R16" s="34">
        <f t="shared" si="21"/>
        <v>26</v>
      </c>
      <c r="T16" s="9" t="s">
        <v>10</v>
      </c>
    </row>
    <row r="17" spans="1:20" ht="15" customHeight="1">
      <c r="A17" s="9"/>
      <c r="B17" s="32">
        <v>70</v>
      </c>
      <c r="C17" s="33">
        <f t="shared" si="6"/>
        <v>1.75</v>
      </c>
      <c r="D17" s="34">
        <f t="shared" si="7"/>
        <v>3.5</v>
      </c>
      <c r="E17" s="34">
        <f t="shared" si="8"/>
        <v>5.25</v>
      </c>
      <c r="F17" s="34">
        <f t="shared" si="9"/>
        <v>7</v>
      </c>
      <c r="G17" s="34">
        <f t="shared" si="10"/>
        <v>8.75</v>
      </c>
      <c r="H17" s="34">
        <f t="shared" si="11"/>
        <v>10.5</v>
      </c>
      <c r="I17" s="34">
        <f t="shared" si="12"/>
        <v>12.25</v>
      </c>
      <c r="J17" s="34">
        <f t="shared" si="13"/>
        <v>14</v>
      </c>
      <c r="K17" s="34">
        <f t="shared" si="14"/>
        <v>15.75</v>
      </c>
      <c r="L17" s="34">
        <f t="shared" si="15"/>
        <v>17.5</v>
      </c>
      <c r="M17" s="34">
        <f t="shared" si="16"/>
        <v>19.25</v>
      </c>
      <c r="N17" s="34">
        <f t="shared" si="17"/>
        <v>21</v>
      </c>
      <c r="O17" s="34">
        <f t="shared" si="18"/>
        <v>22.75</v>
      </c>
      <c r="P17" s="34">
        <f t="shared" si="19"/>
        <v>24.5</v>
      </c>
      <c r="Q17" s="34">
        <f t="shared" si="20"/>
        <v>26.25</v>
      </c>
      <c r="R17" s="34">
        <f t="shared" si="21"/>
        <v>28</v>
      </c>
      <c r="T17" s="9" t="s">
        <v>9</v>
      </c>
    </row>
    <row r="18" spans="1:20" s="12" customFormat="1" ht="15" customHeight="1">
      <c r="A18" s="11"/>
      <c r="B18" s="35">
        <v>75</v>
      </c>
      <c r="C18" s="33">
        <f t="shared" si="6"/>
        <v>1.875</v>
      </c>
      <c r="D18" s="34">
        <f t="shared" si="7"/>
        <v>3.75</v>
      </c>
      <c r="E18" s="34">
        <f t="shared" si="8"/>
        <v>5.625</v>
      </c>
      <c r="F18" s="34">
        <f t="shared" si="9"/>
        <v>7.5</v>
      </c>
      <c r="G18" s="34">
        <f t="shared" si="10"/>
        <v>9.375</v>
      </c>
      <c r="H18" s="34">
        <f t="shared" si="11"/>
        <v>11.25</v>
      </c>
      <c r="I18" s="34">
        <f t="shared" si="12"/>
        <v>13.125</v>
      </c>
      <c r="J18" s="34">
        <f t="shared" si="13"/>
        <v>15</v>
      </c>
      <c r="K18" s="34">
        <f t="shared" si="14"/>
        <v>16.875</v>
      </c>
      <c r="L18" s="34">
        <f t="shared" si="15"/>
        <v>18.75</v>
      </c>
      <c r="M18" s="34">
        <f t="shared" si="16"/>
        <v>20.625</v>
      </c>
      <c r="N18" s="34">
        <f t="shared" si="17"/>
        <v>22.5</v>
      </c>
      <c r="O18" s="34">
        <f t="shared" si="18"/>
        <v>24.375</v>
      </c>
      <c r="P18" s="34">
        <f t="shared" si="19"/>
        <v>26.25</v>
      </c>
      <c r="Q18" s="34">
        <f t="shared" si="20"/>
        <v>28.125</v>
      </c>
      <c r="R18" s="34">
        <f t="shared" si="21"/>
        <v>30</v>
      </c>
      <c r="T18" s="9" t="s">
        <v>5</v>
      </c>
    </row>
    <row r="19" spans="1:20" ht="15" customHeight="1">
      <c r="A19" s="7"/>
      <c r="B19" s="32">
        <v>80</v>
      </c>
      <c r="C19" s="33">
        <f t="shared" si="6"/>
        <v>2</v>
      </c>
      <c r="D19" s="34">
        <f t="shared" si="7"/>
        <v>4</v>
      </c>
      <c r="E19" s="34">
        <f t="shared" si="8"/>
        <v>6</v>
      </c>
      <c r="F19" s="34">
        <f t="shared" si="9"/>
        <v>8</v>
      </c>
      <c r="G19" s="34">
        <f t="shared" si="10"/>
        <v>10</v>
      </c>
      <c r="H19" s="34">
        <f t="shared" si="11"/>
        <v>12</v>
      </c>
      <c r="I19" s="34">
        <f t="shared" si="12"/>
        <v>14</v>
      </c>
      <c r="J19" s="34">
        <f t="shared" si="13"/>
        <v>16</v>
      </c>
      <c r="K19" s="34">
        <f t="shared" si="14"/>
        <v>18</v>
      </c>
      <c r="L19" s="34">
        <f t="shared" si="15"/>
        <v>20</v>
      </c>
      <c r="M19" s="34">
        <f t="shared" si="16"/>
        <v>22</v>
      </c>
      <c r="N19" s="34">
        <f t="shared" si="17"/>
        <v>24</v>
      </c>
      <c r="O19" s="34">
        <f t="shared" si="18"/>
        <v>26</v>
      </c>
      <c r="P19" s="34">
        <f t="shared" si="19"/>
        <v>28</v>
      </c>
      <c r="Q19" s="34">
        <f t="shared" si="20"/>
        <v>30</v>
      </c>
      <c r="R19" s="34">
        <f t="shared" si="21"/>
        <v>32</v>
      </c>
      <c r="T19" s="9"/>
    </row>
    <row r="20" spans="1:18" s="12" customFormat="1" ht="15" customHeight="1">
      <c r="A20" s="11"/>
      <c r="B20" s="35">
        <v>85</v>
      </c>
      <c r="C20" s="33">
        <f t="shared" si="6"/>
        <v>2.125</v>
      </c>
      <c r="D20" s="34">
        <f t="shared" si="7"/>
        <v>4.25</v>
      </c>
      <c r="E20" s="34">
        <f t="shared" si="8"/>
        <v>6.375</v>
      </c>
      <c r="F20" s="34">
        <f t="shared" si="9"/>
        <v>8.5</v>
      </c>
      <c r="G20" s="34">
        <f t="shared" si="10"/>
        <v>10.625</v>
      </c>
      <c r="H20" s="34">
        <f t="shared" si="11"/>
        <v>12.75</v>
      </c>
      <c r="I20" s="34">
        <f t="shared" si="12"/>
        <v>14.875</v>
      </c>
      <c r="J20" s="34">
        <f t="shared" si="13"/>
        <v>17</v>
      </c>
      <c r="K20" s="34">
        <f t="shared" si="14"/>
        <v>19.125</v>
      </c>
      <c r="L20" s="34">
        <f t="shared" si="15"/>
        <v>21.25</v>
      </c>
      <c r="M20" s="34">
        <f t="shared" si="16"/>
        <v>23.375</v>
      </c>
      <c r="N20" s="34">
        <f t="shared" si="17"/>
        <v>25.500000000000007</v>
      </c>
      <c r="O20" s="34">
        <f t="shared" si="18"/>
        <v>27.624999999999993</v>
      </c>
      <c r="P20" s="34">
        <f t="shared" si="19"/>
        <v>29.75</v>
      </c>
      <c r="Q20" s="34">
        <f t="shared" si="20"/>
        <v>31.875</v>
      </c>
      <c r="R20" s="34">
        <f t="shared" si="21"/>
        <v>34</v>
      </c>
    </row>
    <row r="21" spans="1:18" ht="15" customHeight="1">
      <c r="A21" s="7"/>
      <c r="B21" s="32">
        <v>90</v>
      </c>
      <c r="C21" s="33">
        <f t="shared" si="6"/>
        <v>2.25</v>
      </c>
      <c r="D21" s="34">
        <f t="shared" si="7"/>
        <v>4.5</v>
      </c>
      <c r="E21" s="34">
        <f t="shared" si="8"/>
        <v>6.75</v>
      </c>
      <c r="F21" s="34">
        <f t="shared" si="9"/>
        <v>9</v>
      </c>
      <c r="G21" s="34">
        <f t="shared" si="10"/>
        <v>11.25</v>
      </c>
      <c r="H21" s="34">
        <f t="shared" si="11"/>
        <v>13.5</v>
      </c>
      <c r="I21" s="34">
        <f t="shared" si="12"/>
        <v>15.75</v>
      </c>
      <c r="J21" s="34">
        <f t="shared" si="13"/>
        <v>18</v>
      </c>
      <c r="K21" s="34">
        <f t="shared" si="14"/>
        <v>20.25</v>
      </c>
      <c r="L21" s="34">
        <f t="shared" si="15"/>
        <v>22.5</v>
      </c>
      <c r="M21" s="34">
        <f t="shared" si="16"/>
        <v>24.75</v>
      </c>
      <c r="N21" s="34">
        <f t="shared" si="17"/>
        <v>27.000000000000007</v>
      </c>
      <c r="O21" s="34">
        <f t="shared" si="18"/>
        <v>29.249999999999993</v>
      </c>
      <c r="P21" s="34">
        <f t="shared" si="19"/>
        <v>31.5</v>
      </c>
      <c r="Q21" s="34">
        <f t="shared" si="20"/>
        <v>33.75</v>
      </c>
      <c r="R21" s="34">
        <f t="shared" si="21"/>
        <v>36</v>
      </c>
    </row>
    <row r="22" spans="1:18" s="12" customFormat="1" ht="15" customHeight="1">
      <c r="A22" s="11"/>
      <c r="B22" s="35">
        <v>95</v>
      </c>
      <c r="C22" s="33">
        <f t="shared" si="6"/>
        <v>2.375</v>
      </c>
      <c r="D22" s="34">
        <f t="shared" si="7"/>
        <v>4.75</v>
      </c>
      <c r="E22" s="34">
        <f t="shared" si="8"/>
        <v>7.125</v>
      </c>
      <c r="F22" s="34">
        <f t="shared" si="9"/>
        <v>9.5</v>
      </c>
      <c r="G22" s="34">
        <f t="shared" si="10"/>
        <v>11.875</v>
      </c>
      <c r="H22" s="34">
        <f t="shared" si="11"/>
        <v>14.25</v>
      </c>
      <c r="I22" s="34">
        <f t="shared" si="12"/>
        <v>16.625</v>
      </c>
      <c r="J22" s="34">
        <f t="shared" si="13"/>
        <v>19</v>
      </c>
      <c r="K22" s="34">
        <f t="shared" si="14"/>
        <v>21.375</v>
      </c>
      <c r="L22" s="34">
        <f t="shared" si="15"/>
        <v>23.75</v>
      </c>
      <c r="M22" s="34">
        <f t="shared" si="16"/>
        <v>26.125</v>
      </c>
      <c r="N22" s="34">
        <f t="shared" si="17"/>
        <v>28.5</v>
      </c>
      <c r="O22" s="34">
        <f t="shared" si="18"/>
        <v>30.875</v>
      </c>
      <c r="P22" s="34">
        <f t="shared" si="19"/>
        <v>33.25</v>
      </c>
      <c r="Q22" s="34">
        <f t="shared" si="20"/>
        <v>35.625</v>
      </c>
      <c r="R22" s="34">
        <f t="shared" si="21"/>
        <v>38</v>
      </c>
    </row>
    <row r="23" spans="1:18" s="15" customFormat="1" ht="15" customHeight="1">
      <c r="A23" s="7"/>
      <c r="B23" s="32">
        <v>100</v>
      </c>
      <c r="C23" s="36">
        <f>B23-(0.975*B23)</f>
        <v>2.5</v>
      </c>
      <c r="D23" s="37">
        <f>B23-(0.95*B23)</f>
        <v>5</v>
      </c>
      <c r="E23" s="37">
        <f>B23-(0.925*B23)</f>
        <v>7.5</v>
      </c>
      <c r="F23" s="37">
        <f>B23-(0.9*B23)</f>
        <v>10</v>
      </c>
      <c r="G23" s="37">
        <f>B23-(0.875*B23)</f>
        <v>12.5</v>
      </c>
      <c r="H23" s="37">
        <f>B23-(0.85*B23)</f>
        <v>15</v>
      </c>
      <c r="I23" s="37">
        <f>B23-(0.825*B23)</f>
        <v>17.5</v>
      </c>
      <c r="J23" s="37">
        <f>B23-(0.8*B23)</f>
        <v>20</v>
      </c>
      <c r="K23" s="37">
        <f>B23-(0.775*B23)</f>
        <v>22.5</v>
      </c>
      <c r="L23" s="37">
        <f>B23-(0.75*B23)</f>
        <v>25</v>
      </c>
      <c r="M23" s="37">
        <f>B23-(0.725*B23)</f>
        <v>27.5</v>
      </c>
      <c r="N23" s="37">
        <f>B23-(0.7*B23)</f>
        <v>30</v>
      </c>
      <c r="O23" s="37">
        <f>B23-(0.675*B23)</f>
        <v>32.5</v>
      </c>
      <c r="P23" s="37">
        <f>B23-(0.65*B23)</f>
        <v>35</v>
      </c>
      <c r="Q23" s="37">
        <f>B23-(0.625*B23)</f>
        <v>37.5</v>
      </c>
      <c r="R23" s="37">
        <f>B23-(0.6*B23)</f>
        <v>40</v>
      </c>
    </row>
    <row r="24" spans="1:18" s="15" customFormat="1" ht="15" customHeight="1">
      <c r="A24" s="22"/>
      <c r="B24" s="2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s="12" customFormat="1" ht="15" customHeight="1">
      <c r="A25" s="39"/>
      <c r="B25" s="38">
        <v>110</v>
      </c>
      <c r="C25" s="33">
        <f t="shared" si="6"/>
        <v>2.75</v>
      </c>
      <c r="D25" s="34">
        <f t="shared" si="7"/>
        <v>5.5</v>
      </c>
      <c r="E25" s="34">
        <f t="shared" si="8"/>
        <v>8.25</v>
      </c>
      <c r="F25" s="34">
        <f t="shared" si="9"/>
        <v>11</v>
      </c>
      <c r="G25" s="34">
        <f t="shared" si="10"/>
        <v>13.75</v>
      </c>
      <c r="H25" s="34">
        <f t="shared" si="11"/>
        <v>16.5</v>
      </c>
      <c r="I25" s="34">
        <f t="shared" si="12"/>
        <v>19.25</v>
      </c>
      <c r="J25" s="34">
        <f t="shared" si="13"/>
        <v>22</v>
      </c>
      <c r="K25" s="34">
        <f t="shared" si="14"/>
        <v>24.75</v>
      </c>
      <c r="L25" s="34">
        <f t="shared" si="15"/>
        <v>27.5</v>
      </c>
      <c r="M25" s="34">
        <f t="shared" si="16"/>
        <v>30.25</v>
      </c>
      <c r="N25" s="34">
        <f t="shared" si="17"/>
        <v>33</v>
      </c>
      <c r="O25" s="34">
        <f t="shared" si="18"/>
        <v>35.75</v>
      </c>
      <c r="P25" s="34">
        <f t="shared" si="19"/>
        <v>38.5</v>
      </c>
      <c r="Q25" s="34">
        <f t="shared" si="20"/>
        <v>41.25</v>
      </c>
      <c r="R25" s="34">
        <f t="shared" si="21"/>
        <v>44</v>
      </c>
    </row>
    <row r="26" spans="1:18" s="15" customFormat="1" ht="15" customHeight="1">
      <c r="A26" s="7"/>
      <c r="B26" s="32">
        <v>115</v>
      </c>
      <c r="C26" s="36">
        <f t="shared" si="6"/>
        <v>2.875</v>
      </c>
      <c r="D26" s="37">
        <f t="shared" si="7"/>
        <v>5.75</v>
      </c>
      <c r="E26" s="37">
        <f t="shared" si="8"/>
        <v>8.625</v>
      </c>
      <c r="F26" s="37">
        <f t="shared" si="9"/>
        <v>11.5</v>
      </c>
      <c r="G26" s="37">
        <f t="shared" si="10"/>
        <v>14.375</v>
      </c>
      <c r="H26" s="37">
        <f t="shared" si="11"/>
        <v>17.25</v>
      </c>
      <c r="I26" s="37">
        <f t="shared" si="12"/>
        <v>20.125</v>
      </c>
      <c r="J26" s="37">
        <f t="shared" si="13"/>
        <v>23</v>
      </c>
      <c r="K26" s="37">
        <f t="shared" si="14"/>
        <v>25.875</v>
      </c>
      <c r="L26" s="37">
        <f t="shared" si="15"/>
        <v>28.75</v>
      </c>
      <c r="M26" s="37">
        <f t="shared" si="16"/>
        <v>31.625</v>
      </c>
      <c r="N26" s="37">
        <f t="shared" si="17"/>
        <v>34.5</v>
      </c>
      <c r="O26" s="37">
        <f t="shared" si="18"/>
        <v>37.375</v>
      </c>
      <c r="P26" s="37">
        <f t="shared" si="19"/>
        <v>40.25</v>
      </c>
      <c r="Q26" s="37">
        <f t="shared" si="20"/>
        <v>43.125</v>
      </c>
      <c r="R26" s="37">
        <f t="shared" si="21"/>
        <v>46</v>
      </c>
    </row>
    <row r="27" spans="1:18" s="12" customFormat="1" ht="12.75">
      <c r="A27" s="11"/>
      <c r="B27" s="35">
        <v>120</v>
      </c>
      <c r="C27" s="33">
        <f>B27-(0.975*B27)</f>
        <v>3</v>
      </c>
      <c r="D27" s="34">
        <f>B27-(0.95*B27)</f>
        <v>6</v>
      </c>
      <c r="E27" s="34">
        <f>B27-(0.925*B27)</f>
        <v>9</v>
      </c>
      <c r="F27" s="34">
        <f t="shared" si="9"/>
        <v>12</v>
      </c>
      <c r="G27" s="34">
        <f>B27-(0.875*B27)</f>
        <v>15</v>
      </c>
      <c r="H27" s="34">
        <f>B27-(0.85*B27)</f>
        <v>18</v>
      </c>
      <c r="I27" s="34">
        <f>B27-(0.825*B27)</f>
        <v>21</v>
      </c>
      <c r="J27" s="34">
        <f>B27-(0.8*B27)</f>
        <v>24</v>
      </c>
      <c r="K27" s="34">
        <f>B27-(0.775*B27)</f>
        <v>27</v>
      </c>
      <c r="L27" s="34">
        <f>B27-(0.75*B27)</f>
        <v>30</v>
      </c>
      <c r="M27" s="34">
        <f>B27-(0.725*B27)</f>
        <v>33</v>
      </c>
      <c r="N27" s="34">
        <f>B27-(0.7*B27)</f>
        <v>36</v>
      </c>
      <c r="O27" s="34">
        <f>B27-(0.675*B27)</f>
        <v>39</v>
      </c>
      <c r="P27" s="34">
        <f>B27-(0.65*B27)</f>
        <v>42</v>
      </c>
      <c r="Q27" s="34">
        <f>B27-(0.625*B27)</f>
        <v>45</v>
      </c>
      <c r="R27" s="34">
        <f>B27-(0.6*B27)</f>
        <v>48</v>
      </c>
    </row>
    <row r="28" spans="1:18" s="15" customFormat="1" ht="12.75">
      <c r="A28" s="3"/>
      <c r="B28" s="32">
        <v>125</v>
      </c>
      <c r="C28" s="36">
        <f>B28-(0.975*B28)</f>
        <v>3.125</v>
      </c>
      <c r="D28" s="37">
        <f>B28-(0.95*B28)</f>
        <v>6.25</v>
      </c>
      <c r="E28" s="37">
        <f>B28-(0.925*B28)</f>
        <v>9.375</v>
      </c>
      <c r="F28" s="37">
        <f t="shared" si="9"/>
        <v>12.5</v>
      </c>
      <c r="G28" s="37">
        <f>B28-(0.875*B28)</f>
        <v>15.625</v>
      </c>
      <c r="H28" s="37">
        <f>B28-(0.85*B28)</f>
        <v>18.75</v>
      </c>
      <c r="I28" s="37">
        <f>B28-(0.825*B28)</f>
        <v>21.875</v>
      </c>
      <c r="J28" s="37">
        <f>B28-(0.8*B28)</f>
        <v>25</v>
      </c>
      <c r="K28" s="37">
        <f>B28-(0.775*B28)</f>
        <v>28.125</v>
      </c>
      <c r="L28" s="37">
        <f>B28-(0.75*B28)</f>
        <v>31.25</v>
      </c>
      <c r="M28" s="37">
        <f>B28-(0.725*B28)</f>
        <v>34.375</v>
      </c>
      <c r="N28" s="37">
        <f>B28-(0.7*B28)</f>
        <v>37.5</v>
      </c>
      <c r="O28" s="37">
        <f>B28-(0.675*B28)</f>
        <v>40.625</v>
      </c>
      <c r="P28" s="37">
        <f>B28-(0.65*B28)</f>
        <v>43.75</v>
      </c>
      <c r="Q28" s="37">
        <f>B28-(0.625*B28)</f>
        <v>46.875</v>
      </c>
      <c r="R28" s="37">
        <f>B28-(0.6*B28)</f>
        <v>50</v>
      </c>
    </row>
    <row r="29" spans="1:18" s="12" customFormat="1" ht="12.75">
      <c r="A29" s="14"/>
      <c r="B29" s="35">
        <v>150</v>
      </c>
      <c r="C29" s="33">
        <f>B29-(0.975*B29)</f>
        <v>3.75</v>
      </c>
      <c r="D29" s="34">
        <f>B29-(0.95*B29)</f>
        <v>7.5</v>
      </c>
      <c r="E29" s="34">
        <f>B29-(0.925*B29)</f>
        <v>11.25</v>
      </c>
      <c r="F29" s="34">
        <f t="shared" si="9"/>
        <v>15</v>
      </c>
      <c r="G29" s="34">
        <f>B29-(0.875*B29)</f>
        <v>18.75</v>
      </c>
      <c r="H29" s="34">
        <f>B29-(0.85*B29)</f>
        <v>22.5</v>
      </c>
      <c r="I29" s="34">
        <f>B29-(0.825*B29)</f>
        <v>26.25</v>
      </c>
      <c r="J29" s="34">
        <f>B29-(0.8*B29)</f>
        <v>30</v>
      </c>
      <c r="K29" s="34">
        <f>B29-(0.775*B29)</f>
        <v>33.75</v>
      </c>
      <c r="L29" s="34">
        <f>B29-(0.75*B29)</f>
        <v>37.5</v>
      </c>
      <c r="M29" s="34">
        <f>B29-(0.725*B29)</f>
        <v>41.25</v>
      </c>
      <c r="N29" s="34">
        <f>B29-(0.7*B29)</f>
        <v>45</v>
      </c>
      <c r="O29" s="34">
        <f>B29-(0.675*B29)</f>
        <v>48.75</v>
      </c>
      <c r="P29" s="34">
        <f>B29-(0.65*B29)</f>
        <v>52.5</v>
      </c>
      <c r="Q29" s="34">
        <f>B29-(0.625*B29)</f>
        <v>56.25</v>
      </c>
      <c r="R29" s="34">
        <f>B29-(0.6*B29)</f>
        <v>60</v>
      </c>
    </row>
    <row r="30" spans="1:18" s="15" customFormat="1" ht="12.75">
      <c r="A30" s="3"/>
      <c r="B30" s="40">
        <v>175</v>
      </c>
      <c r="C30" s="41">
        <f>B30-(0.975*B30)</f>
        <v>4.375</v>
      </c>
      <c r="D30" s="42">
        <f>B30-(0.95*B30)</f>
        <v>8.75</v>
      </c>
      <c r="E30" s="42">
        <f>B30-(0.925*B30)</f>
        <v>13.125</v>
      </c>
      <c r="F30" s="42">
        <f t="shared" si="9"/>
        <v>17.5</v>
      </c>
      <c r="G30" s="42">
        <f>B30-(0.875*B30)</f>
        <v>21.875</v>
      </c>
      <c r="H30" s="42">
        <f>B30-(0.85*B30)</f>
        <v>26.25</v>
      </c>
      <c r="I30" s="42">
        <f>B30-(0.825*B30)</f>
        <v>30.625</v>
      </c>
      <c r="J30" s="42">
        <f>B30-(0.8*B30)</f>
        <v>35</v>
      </c>
      <c r="K30" s="42">
        <f>B30-(0.775*B30)</f>
        <v>39.375</v>
      </c>
      <c r="L30" s="42">
        <f>B30-(0.75*B30)</f>
        <v>43.75</v>
      </c>
      <c r="M30" s="42">
        <f>B30-(0.725*B30)</f>
        <v>48.125</v>
      </c>
      <c r="N30" s="42">
        <f>B30-(0.7*B30)</f>
        <v>52.500000000000014</v>
      </c>
      <c r="O30" s="42">
        <f>B30-(0.675*B30)</f>
        <v>56.874999999999986</v>
      </c>
      <c r="P30" s="42">
        <f>B30-(0.65*B30)</f>
        <v>61.25</v>
      </c>
      <c r="Q30" s="42">
        <f>B30-(0.625*B30)</f>
        <v>65.625</v>
      </c>
      <c r="R30" s="42">
        <f>B30-(0.6*B30)</f>
        <v>70</v>
      </c>
    </row>
    <row r="31" spans="1:18" s="12" customFormat="1" ht="12.75">
      <c r="A31" s="43"/>
      <c r="B31" s="38">
        <v>200</v>
      </c>
      <c r="C31" s="33">
        <f>B31-(0.975*B31)</f>
        <v>5</v>
      </c>
      <c r="D31" s="34">
        <f>B31-(0.95*B31)</f>
        <v>10</v>
      </c>
      <c r="E31" s="34">
        <f>B31-(0.925*B31)</f>
        <v>15</v>
      </c>
      <c r="F31" s="34">
        <f t="shared" si="9"/>
        <v>20</v>
      </c>
      <c r="G31" s="34">
        <f>B31-(0.875*B31)</f>
        <v>25</v>
      </c>
      <c r="H31" s="34">
        <f>B31-(0.85*B31)</f>
        <v>30</v>
      </c>
      <c r="I31" s="34">
        <f>B31-(0.825*B31)</f>
        <v>35</v>
      </c>
      <c r="J31" s="34">
        <f>B31-(0.8*B31)</f>
        <v>40</v>
      </c>
      <c r="K31" s="34">
        <f>B31-(0.775*B31)</f>
        <v>45</v>
      </c>
      <c r="L31" s="34">
        <f>B31-(0.75*B31)</f>
        <v>50</v>
      </c>
      <c r="M31" s="34">
        <f>B31-(0.725*B31)</f>
        <v>55</v>
      </c>
      <c r="N31" s="34">
        <f>B31-(0.7*B31)</f>
        <v>60</v>
      </c>
      <c r="O31" s="34">
        <f>B31-(0.675*B31)</f>
        <v>65</v>
      </c>
      <c r="P31" s="34">
        <f>B31-(0.65*B31)</f>
        <v>70</v>
      </c>
      <c r="Q31" s="34">
        <f>B31-(0.625*B31)</f>
        <v>75</v>
      </c>
      <c r="R31" s="34">
        <f>B31-(0.6*B31)</f>
        <v>80</v>
      </c>
    </row>
    <row r="32" spans="2:16" ht="12.75">
      <c r="B32" s="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 ht="12.75">
      <c r="B33" s="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 ht="12.75">
      <c r="B34" s="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ht="12.75"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ht="12.75">
      <c r="B36" s="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ht="12.75"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ht="12.75">
      <c r="B38" s="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12.75">
      <c r="B39" s="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12.75">
      <c r="B40" s="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2.75">
      <c r="B41" s="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8" ht="12.75">
      <c r="B42" s="8"/>
      <c r="C42" s="16"/>
      <c r="D42" s="17"/>
      <c r="E42" s="16"/>
      <c r="F42" s="17"/>
      <c r="G42" s="16"/>
      <c r="H42" s="17"/>
      <c r="I42" s="16"/>
      <c r="J42" s="17"/>
      <c r="K42" s="16"/>
      <c r="L42" s="17"/>
      <c r="M42" s="16"/>
      <c r="N42" s="17"/>
      <c r="O42" s="16"/>
      <c r="P42" s="17"/>
      <c r="Q42" s="18"/>
      <c r="R42" s="19"/>
    </row>
    <row r="43" spans="2:18" ht="12.75">
      <c r="B43" s="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1"/>
      <c r="R43" s="1"/>
    </row>
    <row r="44" spans="2:16" ht="12.75">
      <c r="B44" s="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ht="12.75">
      <c r="B45" s="8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ht="12.75">
      <c r="B46" s="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</sheetData>
  <printOptions/>
  <pageMargins left="0.75" right="0.75" top="1" bottom="1" header="0.5" footer="0.5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de Haan</dc:creator>
  <cp:keywords/>
  <dc:description/>
  <cp:lastModifiedBy>de Haan</cp:lastModifiedBy>
  <cp:lastPrinted>2004-01-11T16:55:20Z</cp:lastPrinted>
  <dcterms:created xsi:type="dcterms:W3CDTF">2002-03-27T15:23:31Z</dcterms:created>
  <dcterms:modified xsi:type="dcterms:W3CDTF">2004-04-01T19:05:35Z</dcterms:modified>
  <cp:category/>
  <cp:version/>
  <cp:contentType/>
  <cp:contentStatus/>
</cp:coreProperties>
</file>